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<sst xmlns="http://schemas.openxmlformats.org/spreadsheetml/2006/main" count="49" uniqueCount="31">
  <si>
    <t xml:space="preserve">IMPIANTO FAN COILS</t>
  </si>
  <si>
    <t xml:space="preserve">Tratto</t>
  </si>
  <si>
    <t xml:space="preserve">Tipo</t>
  </si>
  <si>
    <t xml:space="preserve">Velocità</t>
  </si>
  <si>
    <t xml:space="preserve">Fan Coil</t>
  </si>
  <si>
    <t xml:space="preserve">Modello</t>
  </si>
  <si>
    <t xml:space="preserve">Pot. FC</t>
  </si>
  <si>
    <t xml:space="preserve">Potenza</t>
  </si>
  <si>
    <t xml:space="preserve">Portata</t>
  </si>
  <si>
    <t xml:space="preserve">D</t>
  </si>
  <si>
    <t xml:space="preserve">Deff</t>
  </si>
  <si>
    <t xml:space="preserve">Vel. Eff.</t>
  </si>
  <si>
    <t xml:space="preserve">m/s</t>
  </si>
  <si>
    <t xml:space="preserve">watt</t>
  </si>
  <si>
    <t xml:space="preserve">kg/s</t>
  </si>
  <si>
    <t xml:space="preserve">mm</t>
  </si>
  <si>
    <t xml:space="preserve">C-0</t>
  </si>
  <si>
    <t xml:space="preserve">princip.</t>
  </si>
  <si>
    <t xml:space="preserve">0-1</t>
  </si>
  <si>
    <t xml:space="preserve">second.</t>
  </si>
  <si>
    <t xml:space="preserve">ULS20</t>
  </si>
  <si>
    <t xml:space="preserve">1-2</t>
  </si>
  <si>
    <t xml:space="preserve">2-3</t>
  </si>
  <si>
    <t xml:space="preserve">3-4</t>
  </si>
  <si>
    <t xml:space="preserve">0-5</t>
  </si>
  <si>
    <t xml:space="preserve">ULS10</t>
  </si>
  <si>
    <t xml:space="preserve">5-6</t>
  </si>
  <si>
    <t xml:space="preserve">6-7</t>
  </si>
  <si>
    <t xml:space="preserve">0-8</t>
  </si>
  <si>
    <t xml:space="preserve">8-9</t>
  </si>
  <si>
    <t xml:space="preserve">Al termine di ogni tratto è presente il FAN COIL identificato con il numero terminale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</si>
</sst>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0"/>
    <numFmt numFmtId="167" formatCode="@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6D6D"/>
        <bgColor rgb="FFFF66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6D6D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17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L17" activeCellId="0" sqref="L17"/>
    </sheetView>
  </sheetViews>
  <sheetFormatPr defaultColWidth="9.24609375" defaultRowHeight="13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46"/>
    <col collapsed="false" customWidth="true" hidden="false" outlineLevel="0" max="3" min="3" style="1" width="8.15"/>
    <col collapsed="false" customWidth="true" hidden="false" outlineLevel="0" max="4" min="4" style="1" width="7.31"/>
    <col collapsed="false" customWidth="true" hidden="false" outlineLevel="0" max="5" min="5" style="1" width="7.92"/>
    <col collapsed="false" customWidth="true" hidden="false" outlineLevel="0" max="6" min="6" style="1" width="8.38"/>
    <col collapsed="false" customWidth="true" hidden="false" outlineLevel="0" max="9" min="7" style="1" width="8.22"/>
    <col collapsed="false" customWidth="true" hidden="false" outlineLevel="0" max="10" min="10" style="1" width="8.66"/>
    <col collapsed="false" customWidth="true" hidden="false" outlineLevel="0" max="11" min="11" style="1" width="8.46"/>
    <col collapsed="false" customWidth="true" hidden="false" outlineLevel="0" max="12" min="12" style="1" width="7.77"/>
    <col collapsed="false" customWidth="false" hidden="false" outlineLevel="0" max="1024" min="13" style="1" width="9.23"/>
  </cols>
  <sheetData>
    <row r="2" customFormat="false" ht="13.8" hidden="false" customHeight="false" outlineLevel="0" collapsed="false">
      <c r="B2" s="2" t="s">
        <v>0</v>
      </c>
      <c r="C2" s="2"/>
      <c r="D2" s="2"/>
    </row>
    <row r="4" customFormat="false" ht="13.8" hidden="false" customHeight="false" outlineLevel="0" collapsed="false">
      <c r="B4" s="3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11</v>
      </c>
    </row>
    <row r="5" customFormat="false" ht="13.8" hidden="false" customHeight="false" outlineLevel="0" collapsed="false">
      <c r="B5" s="7"/>
      <c r="C5" s="8"/>
      <c r="D5" s="9" t="s">
        <v>12</v>
      </c>
      <c r="E5" s="9"/>
      <c r="F5" s="9"/>
      <c r="G5" s="9" t="s">
        <v>13</v>
      </c>
      <c r="H5" s="9" t="s">
        <v>13</v>
      </c>
      <c r="I5" s="9" t="s">
        <v>14</v>
      </c>
      <c r="J5" s="9" t="s">
        <v>15</v>
      </c>
      <c r="K5" s="9" t="s">
        <v>15</v>
      </c>
      <c r="L5" s="10" t="s">
        <v>12</v>
      </c>
    </row>
    <row r="6" customFormat="false" ht="13.8" hidden="false" customHeight="false" outlineLevel="0" collapsed="false">
      <c r="B6" s="11" t="s">
        <v>16</v>
      </c>
      <c r="C6" s="12" t="s">
        <v>17</v>
      </c>
      <c r="D6" s="9" t="n">
        <v>1</v>
      </c>
      <c r="E6" s="9"/>
      <c r="F6" s="9"/>
      <c r="G6" s="9" t="n">
        <f aca="false">G7+G8+G9+G10+G11+G12+G13+G14+G15</f>
        <v>6917</v>
      </c>
      <c r="H6" s="9" t="n">
        <f aca="false">G6</f>
        <v>6917</v>
      </c>
      <c r="I6" s="13" t="n">
        <f aca="false">H6/4186/10</f>
        <v>0.165241280458672</v>
      </c>
      <c r="J6" s="14" t="n">
        <f aca="false">((4*I6/1000/D6)/3.14)^0.5</f>
        <v>0.0145085645893785</v>
      </c>
      <c r="K6" s="14" t="n">
        <f aca="false">J6</f>
        <v>0.0145085645893785</v>
      </c>
      <c r="L6" s="15" t="n">
        <f aca="false">1</f>
        <v>1</v>
      </c>
    </row>
    <row r="7" customFormat="false" ht="13.8" hidden="false" customHeight="false" outlineLevel="0" collapsed="false">
      <c r="A7" s="16"/>
      <c r="B7" s="17" t="s">
        <v>18</v>
      </c>
      <c r="C7" s="18" t="s">
        <v>19</v>
      </c>
      <c r="D7" s="19" t="n">
        <v>0.5</v>
      </c>
      <c r="E7" s="19" t="n">
        <v>1</v>
      </c>
      <c r="F7" s="19" t="s">
        <v>20</v>
      </c>
      <c r="G7" s="19" t="n">
        <v>925</v>
      </c>
      <c r="H7" s="19" t="n">
        <f aca="false">G7+G8+G9+G10</f>
        <v>3628</v>
      </c>
      <c r="I7" s="19" t="n">
        <f aca="false">H7/4186/10</f>
        <v>0.0866698518872432</v>
      </c>
      <c r="J7" s="20" t="n">
        <f aca="false">((4*I7/1000/D7)/3.14)^0.5</f>
        <v>0.0148598421683025</v>
      </c>
      <c r="K7" s="20" t="n">
        <f aca="false">J7</f>
        <v>0.0148598421683025</v>
      </c>
      <c r="L7" s="21" t="n">
        <f aca="false">D7</f>
        <v>0.5</v>
      </c>
    </row>
    <row r="8" customFormat="false" ht="13.8" hidden="false" customHeight="false" outlineLevel="0" collapsed="false">
      <c r="A8" s="16"/>
      <c r="B8" s="22" t="s">
        <v>21</v>
      </c>
      <c r="C8" s="23" t="s">
        <v>19</v>
      </c>
      <c r="D8" s="24" t="n">
        <v>0.5</v>
      </c>
      <c r="E8" s="24" t="n">
        <v>2</v>
      </c>
      <c r="F8" s="24" t="s">
        <v>20</v>
      </c>
      <c r="G8" s="24" t="n">
        <v>925</v>
      </c>
      <c r="H8" s="24" t="n">
        <f aca="false">G8+G9+G10</f>
        <v>2703</v>
      </c>
      <c r="I8" s="19" t="n">
        <f aca="false">H8/4186/10</f>
        <v>0.0645723841376015</v>
      </c>
      <c r="J8" s="20" t="n">
        <f aca="false">((4*I8/1000/D8)/3.14)^0.5</f>
        <v>0.0128263645814414</v>
      </c>
      <c r="K8" s="20" t="n">
        <f aca="false">J8</f>
        <v>0.0128263645814414</v>
      </c>
      <c r="L8" s="25" t="n">
        <f aca="false">D8</f>
        <v>0.5</v>
      </c>
    </row>
    <row r="9" customFormat="false" ht="13.8" hidden="false" customHeight="false" outlineLevel="0" collapsed="false">
      <c r="A9" s="16"/>
      <c r="B9" s="22" t="s">
        <v>22</v>
      </c>
      <c r="C9" s="23" t="s">
        <v>19</v>
      </c>
      <c r="D9" s="24" t="n">
        <v>0.5</v>
      </c>
      <c r="E9" s="24" t="n">
        <v>3</v>
      </c>
      <c r="F9" s="24" t="s">
        <v>20</v>
      </c>
      <c r="G9" s="24" t="n">
        <v>889</v>
      </c>
      <c r="H9" s="24" t="n">
        <f aca="false">G9+G10</f>
        <v>1778</v>
      </c>
      <c r="I9" s="19" t="n">
        <f aca="false">H9/4186/10</f>
        <v>0.0424749163879599</v>
      </c>
      <c r="J9" s="20" t="n">
        <f aca="false">((4*I9/1000/D9)/3.14)^0.5</f>
        <v>0.0104027086609809</v>
      </c>
      <c r="K9" s="20" t="n">
        <f aca="false">J9</f>
        <v>0.0104027086609809</v>
      </c>
      <c r="L9" s="25" t="n">
        <f aca="false">D9</f>
        <v>0.5</v>
      </c>
    </row>
    <row r="10" customFormat="false" ht="13.8" hidden="false" customHeight="false" outlineLevel="0" collapsed="false">
      <c r="A10" s="16"/>
      <c r="B10" s="22" t="s">
        <v>23</v>
      </c>
      <c r="C10" s="23" t="s">
        <v>19</v>
      </c>
      <c r="D10" s="24" t="n">
        <v>0.5</v>
      </c>
      <c r="E10" s="24" t="n">
        <v>4</v>
      </c>
      <c r="F10" s="24" t="s">
        <v>20</v>
      </c>
      <c r="G10" s="24" t="n">
        <v>889</v>
      </c>
      <c r="H10" s="24" t="n">
        <f aca="false">G10</f>
        <v>889</v>
      </c>
      <c r="I10" s="19" t="n">
        <f aca="false">H10/4186/10</f>
        <v>0.0212374581939799</v>
      </c>
      <c r="J10" s="26" t="n">
        <f aca="false">((4*I10/1000/D10)/3.14)^0.5</f>
        <v>0.00735582583688766</v>
      </c>
      <c r="K10" s="24" t="n">
        <v>0.01</v>
      </c>
      <c r="L10" s="27" t="n">
        <f aca="false">I10/1000/(3.14*K10^2/4)</f>
        <v>0.27054086871312</v>
      </c>
    </row>
    <row r="11" customFormat="false" ht="13.8" hidden="false" customHeight="false" outlineLevel="0" collapsed="false">
      <c r="A11" s="16"/>
      <c r="B11" s="22" t="s">
        <v>24</v>
      </c>
      <c r="C11" s="23" t="s">
        <v>19</v>
      </c>
      <c r="D11" s="24" t="n">
        <v>0.5</v>
      </c>
      <c r="E11" s="24" t="n">
        <v>5</v>
      </c>
      <c r="F11" s="24" t="s">
        <v>25</v>
      </c>
      <c r="G11" s="24" t="n">
        <v>400</v>
      </c>
      <c r="H11" s="24" t="n">
        <f aca="false">G12+G13+G11</f>
        <v>2089</v>
      </c>
      <c r="I11" s="19" t="n">
        <f aca="false">H11/4186/10</f>
        <v>0.0499044433827043</v>
      </c>
      <c r="J11" s="20" t="n">
        <f aca="false">((4*I11/1000/D11)/3.14)^0.5</f>
        <v>0.0112758626579987</v>
      </c>
      <c r="K11" s="20" t="n">
        <f aca="false">J11</f>
        <v>0.0112758626579987</v>
      </c>
      <c r="L11" s="25" t="n">
        <f aca="false">D11</f>
        <v>0.5</v>
      </c>
    </row>
    <row r="12" customFormat="false" ht="13.8" hidden="false" customHeight="false" outlineLevel="0" collapsed="false">
      <c r="A12" s="16"/>
      <c r="B12" s="22" t="s">
        <v>26</v>
      </c>
      <c r="C12" s="23" t="s">
        <v>19</v>
      </c>
      <c r="D12" s="24" t="n">
        <v>0.5</v>
      </c>
      <c r="E12" s="24" t="n">
        <v>6</v>
      </c>
      <c r="F12" s="24" t="s">
        <v>20</v>
      </c>
      <c r="G12" s="24" t="n">
        <v>889</v>
      </c>
      <c r="H12" s="24" t="n">
        <f aca="false">H11-G11</f>
        <v>1689</v>
      </c>
      <c r="I12" s="19" t="n">
        <f aca="false">H12/4186/10</f>
        <v>0.0403487816531295</v>
      </c>
      <c r="J12" s="20" t="n">
        <f aca="false">((4*I12/1000/D12)/3.14)^0.5</f>
        <v>0.0101390060510013</v>
      </c>
      <c r="K12" s="20" t="n">
        <f aca="false">J12</f>
        <v>0.0101390060510013</v>
      </c>
      <c r="L12" s="25" t="n">
        <f aca="false">D12</f>
        <v>0.5</v>
      </c>
    </row>
    <row r="13" customFormat="false" ht="13.8" hidden="false" customHeight="false" outlineLevel="0" collapsed="false">
      <c r="A13" s="16"/>
      <c r="B13" s="22" t="s">
        <v>27</v>
      </c>
      <c r="C13" s="23" t="s">
        <v>19</v>
      </c>
      <c r="D13" s="24" t="n">
        <v>0.5</v>
      </c>
      <c r="E13" s="24" t="n">
        <v>7</v>
      </c>
      <c r="F13" s="24" t="s">
        <v>20</v>
      </c>
      <c r="G13" s="24" t="n">
        <v>800</v>
      </c>
      <c r="H13" s="24" t="n">
        <f aca="false">G13</f>
        <v>800</v>
      </c>
      <c r="I13" s="19" t="n">
        <f aca="false">H13/4186/10</f>
        <v>0.0191113234591495</v>
      </c>
      <c r="J13" s="26" t="n">
        <f aca="false">((4*I13/1000/D13)/3.14)^0.5</f>
        <v>0.00697791300888859</v>
      </c>
      <c r="K13" s="24" t="n">
        <v>0.01</v>
      </c>
      <c r="L13" s="27" t="n">
        <f aca="false">I13/1000/(3.14*K13^2/4)</f>
        <v>0.243456349798083</v>
      </c>
    </row>
    <row r="14" customFormat="false" ht="13.8" hidden="false" customHeight="false" outlineLevel="0" collapsed="false">
      <c r="A14" s="16"/>
      <c r="B14" s="22" t="s">
        <v>28</v>
      </c>
      <c r="C14" s="23" t="s">
        <v>19</v>
      </c>
      <c r="D14" s="24" t="n">
        <v>0.5</v>
      </c>
      <c r="E14" s="24" t="n">
        <v>8</v>
      </c>
      <c r="F14" s="24" t="s">
        <v>25</v>
      </c>
      <c r="G14" s="24" t="n">
        <v>400</v>
      </c>
      <c r="H14" s="24" t="n">
        <f aca="false">G14+G15</f>
        <v>1200</v>
      </c>
      <c r="I14" s="19" t="n">
        <f aca="false">H14/4186/10</f>
        <v>0.0286669851887243</v>
      </c>
      <c r="J14" s="26" t="n">
        <f aca="false">((4*I14/1000/D14)/3.14)^0.5</f>
        <v>0.00854616317065296</v>
      </c>
      <c r="K14" s="24" t="n">
        <v>0.01</v>
      </c>
      <c r="L14" s="27" t="n">
        <f aca="false">I14/1000/(3.14*K14^2/4)</f>
        <v>0.365184524697125</v>
      </c>
    </row>
    <row r="15" customFormat="false" ht="13.8" hidden="false" customHeight="false" outlineLevel="0" collapsed="false">
      <c r="A15" s="16"/>
      <c r="B15" s="28" t="s">
        <v>29</v>
      </c>
      <c r="C15" s="29" t="s">
        <v>19</v>
      </c>
      <c r="D15" s="30" t="n">
        <v>0.5</v>
      </c>
      <c r="E15" s="30" t="n">
        <v>9</v>
      </c>
      <c r="F15" s="30" t="s">
        <v>20</v>
      </c>
      <c r="G15" s="30" t="n">
        <v>800</v>
      </c>
      <c r="H15" s="30" t="n">
        <f aca="false">G15</f>
        <v>800</v>
      </c>
      <c r="I15" s="31" t="n">
        <f aca="false">H15/4186/10</f>
        <v>0.0191113234591495</v>
      </c>
      <c r="J15" s="32" t="n">
        <f aca="false">((4*I15/1000/D15)/3.14)^0.5</f>
        <v>0.00697791300888859</v>
      </c>
      <c r="K15" s="30" t="n">
        <v>0.01</v>
      </c>
      <c r="L15" s="33" t="n">
        <f aca="false">I15/1000/(3.14*K15^2/4)</f>
        <v>0.243456349798083</v>
      </c>
    </row>
    <row r="17" customFormat="false" ht="13.8" hidden="false" customHeight="false" outlineLevel="0" collapsed="false">
      <c r="B17" s="1" t="s">
        <v>30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4.6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4.6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2024-10-30T16:43:50Z</dcterms:created>
  <dc:creator>R5800u</dc:creator>
  <dc:description/>
  <dc:language>it-IT</dc:language>
  <cp:lastModifiedBy/>
  <dcterms:modified xsi:type="dcterms:W3CDTF">2024-10-31T13:51:17Z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